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E:\学工部（研工部）\国奖学业奖指标计算\"/>
    </mc:Choice>
  </mc:AlternateContent>
  <xr:revisionPtr revIDLastSave="0" documentId="13_ncr:1_{197229C8-4D2B-4D58-AEA6-1ECBEA267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年" sheetId="2" r:id="rId1"/>
  </sheets>
  <calcPr calcId="181029"/>
</workbook>
</file>

<file path=xl/calcChain.xml><?xml version="1.0" encoding="utf-8"?>
<calcChain xmlns="http://schemas.openxmlformats.org/spreadsheetml/2006/main">
  <c r="N24" i="2" l="1"/>
  <c r="M6" i="2"/>
  <c r="M7" i="2"/>
  <c r="M8" i="2"/>
  <c r="M10" i="2"/>
  <c r="M13" i="2"/>
  <c r="M14" i="2"/>
  <c r="M15" i="2"/>
  <c r="M16" i="2"/>
  <c r="M17" i="2"/>
  <c r="M18" i="2"/>
  <c r="M19" i="2"/>
  <c r="M20" i="2"/>
  <c r="M21" i="2"/>
  <c r="M22" i="2"/>
  <c r="M23" i="2"/>
  <c r="L4" i="2"/>
  <c r="M4" i="2" s="1"/>
  <c r="L5" i="2"/>
  <c r="M5" i="2" s="1"/>
  <c r="L6" i="2"/>
  <c r="L7" i="2"/>
  <c r="L8" i="2"/>
  <c r="L9" i="2"/>
  <c r="M9" i="2" s="1"/>
  <c r="L10" i="2"/>
  <c r="L11" i="2"/>
  <c r="M11" i="2" s="1"/>
  <c r="L12" i="2"/>
  <c r="M12" i="2" s="1"/>
  <c r="L13" i="2"/>
  <c r="L14" i="2"/>
  <c r="L15" i="2"/>
  <c r="L16" i="2"/>
  <c r="L17" i="2"/>
  <c r="L18" i="2"/>
  <c r="L19" i="2"/>
  <c r="L20" i="2"/>
  <c r="L21" i="2"/>
  <c r="L22" i="2"/>
  <c r="L23" i="2"/>
  <c r="L3" i="2"/>
  <c r="M3" i="2" s="1"/>
  <c r="K24" i="2"/>
  <c r="J24" i="2"/>
  <c r="H24" i="2"/>
  <c r="I24" i="2"/>
  <c r="L24" i="2" l="1"/>
  <c r="G24" i="2"/>
  <c r="F2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3" i="2"/>
  <c r="E24" i="2"/>
  <c r="D24" i="2"/>
  <c r="C24" i="2"/>
</calcChain>
</file>

<file path=xl/sharedStrings.xml><?xml version="1.0" encoding="utf-8"?>
<sst xmlns="http://schemas.openxmlformats.org/spreadsheetml/2006/main" count="58" uniqueCount="58">
  <si>
    <t>序号</t>
  </si>
  <si>
    <t>学院</t>
  </si>
  <si>
    <t>博士生可参评总人数</t>
  </si>
  <si>
    <t>博士生国家奖学金实际指标(四舍五入)</t>
  </si>
  <si>
    <t>硕士生可参评总人数</t>
  </si>
  <si>
    <t>硕士生国家奖学金估值指标(按公式计算)</t>
  </si>
  <si>
    <t>硕士生国家奖学金实际指标(四舍五入)</t>
  </si>
  <si>
    <t>1</t>
  </si>
  <si>
    <t>农学院</t>
  </si>
  <si>
    <t>2</t>
  </si>
  <si>
    <t>林学与风景园林学院</t>
  </si>
  <si>
    <t>3</t>
  </si>
  <si>
    <t>园艺学院</t>
  </si>
  <si>
    <t>4</t>
  </si>
  <si>
    <t>兽医学院</t>
  </si>
  <si>
    <t>5</t>
  </si>
  <si>
    <t>动物科学学院</t>
  </si>
  <si>
    <t>6</t>
  </si>
  <si>
    <t>资源环境学院</t>
  </si>
  <si>
    <t>7</t>
  </si>
  <si>
    <t>海洋学院</t>
  </si>
  <si>
    <t>8</t>
  </si>
  <si>
    <t>生命科学学院</t>
  </si>
  <si>
    <t>9</t>
  </si>
  <si>
    <t>工程学院</t>
  </si>
  <si>
    <t>食品学院</t>
  </si>
  <si>
    <t>11</t>
  </si>
  <si>
    <t>水利与土木工程学院</t>
  </si>
  <si>
    <t>12</t>
  </si>
  <si>
    <t>材料与能源学院</t>
  </si>
  <si>
    <t>13</t>
  </si>
  <si>
    <t>数学与信息学院</t>
  </si>
  <si>
    <t>14</t>
  </si>
  <si>
    <t>电子工程学院</t>
  </si>
  <si>
    <t>15</t>
  </si>
  <si>
    <t>经济管理学院</t>
  </si>
  <si>
    <t>16</t>
  </si>
  <si>
    <t>公共管理学院</t>
  </si>
  <si>
    <t>17</t>
  </si>
  <si>
    <t>人文与法学学院</t>
  </si>
  <si>
    <t>18</t>
  </si>
  <si>
    <t>外国语学院</t>
  </si>
  <si>
    <t>19</t>
  </si>
  <si>
    <t>马克思主义学院</t>
  </si>
  <si>
    <t>20</t>
  </si>
  <si>
    <t>艺术学院</t>
  </si>
  <si>
    <t>21</t>
  </si>
  <si>
    <t>合计</t>
  </si>
  <si>
    <t>2019级博士生总人数（含全日制专博）</t>
    <phoneticPr fontId="7" type="noConversion"/>
  </si>
  <si>
    <t>2019级学硕</t>
    <phoneticPr fontId="7" type="noConversion"/>
  </si>
  <si>
    <t>2019级专硕</t>
    <phoneticPr fontId="7" type="noConversion"/>
  </si>
  <si>
    <t>博士生国家奖学金估值指标(按公式计算)</t>
    <phoneticPr fontId="7" type="noConversion"/>
  </si>
  <si>
    <t>植物保护学院</t>
    <phoneticPr fontId="7" type="noConversion"/>
  </si>
  <si>
    <t>2021年研究生国家奖学金评奖名额分配表（正常学制内非定向老生）</t>
    <phoneticPr fontId="7" type="noConversion"/>
  </si>
  <si>
    <t>2020级博士生总人数（含全日制专博）</t>
    <phoneticPr fontId="7" type="noConversion"/>
  </si>
  <si>
    <t>2020级专硕</t>
    <phoneticPr fontId="7" type="noConversion"/>
  </si>
  <si>
    <t>2020级学硕</t>
    <phoneticPr fontId="7" type="noConversion"/>
  </si>
  <si>
    <r>
      <t xml:space="preserve">备注：
    1.教育厅下达我校2020年国家奖学金名额为130人（其中，博士生32人，硕士生98人）。根据《华南农业大学研究生国家奖助学金实施办法》（华农党发〔2021〕35号）文件规定：老生和新生的比例分配分别为80%和20%。因此，老生博士指标为26人，老生硕士指标为78人。新生博士指标为6人，新生硕士指标为20人。新生国家奖学金由学校统一评选。
    2.根据《华南农业大学研究生国家奖助学金实施办法》（华农党发〔2021〕35号）文件规定，“可参评人数”仅指基本修业限内的研究生人数，也就是延期毕业生不包含在可参评总人数里面。
    3.各学院老生博士（硕士）指标数=（各学院除研究生新生外的参评对象的博士（硕士）人数/全校除研究生新生外的参评对象的博士（硕士）人数）*教育厅下达我校博士（硕士）指标数（老生），结果四舍五入,舍去和进位的往后再根据实际情况进行调整。 
    4.指标分配四舍五入后为零的学院的参评对象，并入一级学科所在学院评审。由一级学科所在学院牵头组织本学院和相关学院共同进行评审。
    5.各单位应统筹指标，指标分配兼顾不同级分布。
   </t>
    </r>
    <r>
      <rPr>
        <b/>
        <sz val="10"/>
        <color theme="1"/>
        <rFont val="宋体"/>
        <family val="3"/>
        <charset val="134"/>
      </rPr>
      <t xml:space="preserve"> 6.水利与土木工程学院硕士指标今年0.49，今年先补0.51给水利；外语硕士指标今年累计0.35.待往后年份根据实际情况进行指标调整。</t>
    </r>
    <r>
      <rPr>
        <b/>
        <sz val="10"/>
        <color rgb="FF000000"/>
        <rFont val="宋体"/>
        <family val="3"/>
        <charset val="134"/>
      </rPr>
      <t xml:space="preserve">
    7.资环学院博士指标去年累计0.52，加上今年1.46等于1.98，故今年博士指标给2个；数信博士指标去年累计0.22，加上今年0.29,等于0.51，故今年给1个博士指标。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</si>
</sst>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0" x14ac:knownFonts="1">
    <font>
      <sz val="11"/>
      <color rgb="FF000000"/>
      <name val="Calibri"/>
      <charset val="134"/>
    </font>
    <font>
      <sz val="16"/>
      <color rgb="FF000000"/>
      <name val="黑体"/>
      <family val="3"/>
      <charset val="134"/>
    </font>
    <font>
      <sz val="16"/>
      <color rgb="FF000000"/>
      <name val="Calibri"/>
      <family val="2"/>
    </font>
    <font>
      <b/>
      <sz val="8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name val="Calibri"/>
      <family val="2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16"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6" fontId="4" fillId="3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176" fontId="8" fillId="3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6" fillId="0" borderId="0" xfId="0" applyFont="1" applyFill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5"/>
  <sheetViews>
    <sheetView tabSelected="1" zoomScale="110" zoomScaleNormal="110" workbookViewId="0">
      <selection activeCell="R6" sqref="R6"/>
    </sheetView>
  </sheetViews>
  <sheetFormatPr defaultColWidth="9" defaultRowHeight="15" x14ac:dyDescent="0.25"/>
  <cols>
    <col min="1" max="1" width="5.7109375" customWidth="1"/>
    <col min="2" max="2" width="20.85546875" customWidth="1"/>
    <col min="3" max="13" width="8" customWidth="1"/>
    <col min="14" max="14" width="10.7109375" customWidth="1"/>
  </cols>
  <sheetData>
    <row r="1" spans="1:14" ht="30" customHeight="1" x14ac:dyDescent="0.35">
      <c r="A1" s="12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57" customHeight="1" x14ac:dyDescent="0.25">
      <c r="A2" s="1" t="s">
        <v>0</v>
      </c>
      <c r="B2" s="1" t="s">
        <v>1</v>
      </c>
      <c r="C2" s="1" t="s">
        <v>48</v>
      </c>
      <c r="D2" s="1" t="s">
        <v>54</v>
      </c>
      <c r="E2" s="1" t="s">
        <v>2</v>
      </c>
      <c r="F2" s="1" t="s">
        <v>51</v>
      </c>
      <c r="G2" s="2" t="s">
        <v>3</v>
      </c>
      <c r="H2" s="1" t="s">
        <v>49</v>
      </c>
      <c r="I2" s="1" t="s">
        <v>50</v>
      </c>
      <c r="J2" s="1" t="s">
        <v>56</v>
      </c>
      <c r="K2" s="1" t="s">
        <v>55</v>
      </c>
      <c r="L2" s="1" t="s">
        <v>4</v>
      </c>
      <c r="M2" s="1" t="s">
        <v>5</v>
      </c>
      <c r="N2" s="2" t="s">
        <v>6</v>
      </c>
    </row>
    <row r="3" spans="1:14" ht="13.5" customHeight="1" x14ac:dyDescent="0.25">
      <c r="A3" s="3" t="s">
        <v>7</v>
      </c>
      <c r="B3" s="3" t="s">
        <v>8</v>
      </c>
      <c r="C3" s="3">
        <v>12</v>
      </c>
      <c r="D3" s="3">
        <v>17</v>
      </c>
      <c r="E3" s="3">
        <v>29</v>
      </c>
      <c r="F3" s="3">
        <f>E3/536*26</f>
        <v>1.4067164179104477</v>
      </c>
      <c r="G3" s="5">
        <v>1</v>
      </c>
      <c r="H3" s="3">
        <v>33</v>
      </c>
      <c r="I3" s="3">
        <v>46</v>
      </c>
      <c r="J3" s="4">
        <v>44</v>
      </c>
      <c r="K3" s="6">
        <v>88</v>
      </c>
      <c r="L3" s="6">
        <f>SUM(H3:K3)</f>
        <v>211</v>
      </c>
      <c r="M3" s="3">
        <f>L3/4222*78</f>
        <v>3.8981525343439132</v>
      </c>
      <c r="N3" s="5">
        <v>4</v>
      </c>
    </row>
    <row r="4" spans="1:14" ht="14.25" customHeight="1" x14ac:dyDescent="0.25">
      <c r="A4" s="3" t="s">
        <v>9</v>
      </c>
      <c r="B4" s="3" t="s">
        <v>10</v>
      </c>
      <c r="C4" s="10">
        <v>12</v>
      </c>
      <c r="D4" s="3">
        <v>14</v>
      </c>
      <c r="E4" s="3">
        <v>26</v>
      </c>
      <c r="F4" s="3">
        <f t="shared" ref="F4:F23" si="0">E4/536*26</f>
        <v>1.2611940298507462</v>
      </c>
      <c r="G4" s="5">
        <v>1</v>
      </c>
      <c r="H4" s="3">
        <v>29</v>
      </c>
      <c r="I4" s="3">
        <v>81</v>
      </c>
      <c r="J4" s="4">
        <v>50</v>
      </c>
      <c r="K4" s="6">
        <v>139</v>
      </c>
      <c r="L4" s="6">
        <f t="shared" ref="L4:L24" si="1">SUM(H4:K4)</f>
        <v>299</v>
      </c>
      <c r="M4" s="3">
        <f t="shared" ref="M4:M23" si="2">L4/4222*78</f>
        <v>5.5239223117006153</v>
      </c>
      <c r="N4" s="5">
        <v>6</v>
      </c>
    </row>
    <row r="5" spans="1:14" ht="13.5" customHeight="1" x14ac:dyDescent="0.25">
      <c r="A5" s="3" t="s">
        <v>11</v>
      </c>
      <c r="B5" s="3" t="s">
        <v>12</v>
      </c>
      <c r="C5" s="3">
        <v>16</v>
      </c>
      <c r="D5" s="3">
        <v>20</v>
      </c>
      <c r="E5" s="3">
        <v>36</v>
      </c>
      <c r="F5" s="3">
        <f t="shared" si="0"/>
        <v>1.7462686567164178</v>
      </c>
      <c r="G5" s="8">
        <v>2</v>
      </c>
      <c r="H5" s="3">
        <v>43</v>
      </c>
      <c r="I5" s="3">
        <v>39</v>
      </c>
      <c r="J5" s="4">
        <v>70</v>
      </c>
      <c r="K5" s="6">
        <v>88</v>
      </c>
      <c r="L5" s="6">
        <f t="shared" si="1"/>
        <v>240</v>
      </c>
      <c r="M5" s="3">
        <f t="shared" si="2"/>
        <v>4.4339175746091897</v>
      </c>
      <c r="N5" s="5">
        <v>4</v>
      </c>
    </row>
    <row r="6" spans="1:14" ht="13.5" customHeight="1" x14ac:dyDescent="0.25">
      <c r="A6" s="3" t="s">
        <v>13</v>
      </c>
      <c r="B6" s="3" t="s">
        <v>14</v>
      </c>
      <c r="C6" s="3">
        <v>53</v>
      </c>
      <c r="D6" s="3">
        <v>60</v>
      </c>
      <c r="E6" s="3">
        <v>113</v>
      </c>
      <c r="F6" s="3">
        <f t="shared" si="0"/>
        <v>5.4813432835820892</v>
      </c>
      <c r="G6" s="5">
        <v>5</v>
      </c>
      <c r="H6" s="3">
        <v>111</v>
      </c>
      <c r="I6" s="3">
        <v>98</v>
      </c>
      <c r="J6" s="4">
        <v>133</v>
      </c>
      <c r="K6" s="6">
        <v>170</v>
      </c>
      <c r="L6" s="6">
        <f t="shared" si="1"/>
        <v>512</v>
      </c>
      <c r="M6" s="3">
        <f t="shared" si="2"/>
        <v>9.4590241591662725</v>
      </c>
      <c r="N6" s="5">
        <v>9</v>
      </c>
    </row>
    <row r="7" spans="1:14" ht="13.5" customHeight="1" x14ac:dyDescent="0.25">
      <c r="A7" s="3" t="s">
        <v>15</v>
      </c>
      <c r="B7" s="3" t="s">
        <v>16</v>
      </c>
      <c r="C7" s="3">
        <v>28</v>
      </c>
      <c r="D7" s="3">
        <v>31</v>
      </c>
      <c r="E7" s="3">
        <v>59</v>
      </c>
      <c r="F7" s="3">
        <f t="shared" si="0"/>
        <v>2.8619402985074625</v>
      </c>
      <c r="G7" s="5">
        <v>3</v>
      </c>
      <c r="H7" s="3">
        <v>65</v>
      </c>
      <c r="I7" s="3">
        <v>88</v>
      </c>
      <c r="J7" s="4">
        <v>91</v>
      </c>
      <c r="K7" s="6">
        <v>147</v>
      </c>
      <c r="L7" s="6">
        <f t="shared" si="1"/>
        <v>391</v>
      </c>
      <c r="M7" s="3">
        <f t="shared" si="2"/>
        <v>7.2235907153008059</v>
      </c>
      <c r="N7" s="5">
        <v>7</v>
      </c>
    </row>
    <row r="8" spans="1:14" ht="13.5" customHeight="1" x14ac:dyDescent="0.25">
      <c r="A8" s="3" t="s">
        <v>17</v>
      </c>
      <c r="B8" s="3" t="s">
        <v>18</v>
      </c>
      <c r="C8" s="3">
        <v>13</v>
      </c>
      <c r="D8" s="3">
        <v>17</v>
      </c>
      <c r="E8" s="3">
        <v>30</v>
      </c>
      <c r="F8" s="3">
        <f t="shared" si="0"/>
        <v>1.455223880597015</v>
      </c>
      <c r="G8" s="7">
        <v>2</v>
      </c>
      <c r="H8" s="3">
        <v>34</v>
      </c>
      <c r="I8" s="3">
        <v>42</v>
      </c>
      <c r="J8" s="4">
        <v>47</v>
      </c>
      <c r="K8" s="6">
        <v>98</v>
      </c>
      <c r="L8" s="6">
        <f t="shared" si="1"/>
        <v>221</v>
      </c>
      <c r="M8" s="3">
        <f t="shared" si="2"/>
        <v>4.0828990999526287</v>
      </c>
      <c r="N8" s="5">
        <v>4</v>
      </c>
    </row>
    <row r="9" spans="1:14" ht="13.5" customHeight="1" x14ac:dyDescent="0.25">
      <c r="A9" s="3" t="s">
        <v>19</v>
      </c>
      <c r="B9" s="3" t="s">
        <v>20</v>
      </c>
      <c r="C9" s="3">
        <v>5</v>
      </c>
      <c r="D9" s="3">
        <v>11</v>
      </c>
      <c r="E9" s="3">
        <v>16</v>
      </c>
      <c r="F9" s="3">
        <f t="shared" si="0"/>
        <v>0.77611940298507465</v>
      </c>
      <c r="G9" s="5">
        <v>1</v>
      </c>
      <c r="H9" s="3">
        <v>16</v>
      </c>
      <c r="I9" s="3">
        <v>15</v>
      </c>
      <c r="J9" s="4">
        <v>26</v>
      </c>
      <c r="K9" s="6">
        <v>43</v>
      </c>
      <c r="L9" s="6">
        <f t="shared" si="1"/>
        <v>100</v>
      </c>
      <c r="M9" s="3">
        <f t="shared" si="2"/>
        <v>1.8474656560871623</v>
      </c>
      <c r="N9" s="5">
        <v>2</v>
      </c>
    </row>
    <row r="10" spans="1:14" ht="13.5" customHeight="1" x14ac:dyDescent="0.25">
      <c r="A10" s="3" t="s">
        <v>21</v>
      </c>
      <c r="B10" s="3" t="s">
        <v>22</v>
      </c>
      <c r="C10" s="3">
        <v>23</v>
      </c>
      <c r="D10" s="3">
        <v>30</v>
      </c>
      <c r="E10" s="3">
        <v>53</v>
      </c>
      <c r="F10" s="3">
        <f t="shared" si="0"/>
        <v>2.5708955223880596</v>
      </c>
      <c r="G10" s="5">
        <v>3</v>
      </c>
      <c r="H10" s="3">
        <v>39</v>
      </c>
      <c r="I10" s="3">
        <v>23</v>
      </c>
      <c r="J10" s="4">
        <v>60</v>
      </c>
      <c r="K10" s="6">
        <v>57</v>
      </c>
      <c r="L10" s="6">
        <f t="shared" si="1"/>
        <v>179</v>
      </c>
      <c r="M10" s="3">
        <f t="shared" si="2"/>
        <v>3.3069635243960209</v>
      </c>
      <c r="N10" s="5">
        <v>3</v>
      </c>
    </row>
    <row r="11" spans="1:14" ht="13.5" customHeight="1" x14ac:dyDescent="0.25">
      <c r="A11" s="3" t="s">
        <v>23</v>
      </c>
      <c r="B11" s="3" t="s">
        <v>24</v>
      </c>
      <c r="C11" s="3">
        <v>16</v>
      </c>
      <c r="D11" s="3">
        <v>13</v>
      </c>
      <c r="E11" s="3">
        <v>29</v>
      </c>
      <c r="F11" s="3">
        <f t="shared" si="0"/>
        <v>1.4067164179104477</v>
      </c>
      <c r="G11" s="5">
        <v>1</v>
      </c>
      <c r="H11" s="3">
        <v>31</v>
      </c>
      <c r="I11" s="3">
        <v>35</v>
      </c>
      <c r="J11" s="4">
        <v>40</v>
      </c>
      <c r="K11" s="6">
        <v>164</v>
      </c>
      <c r="L11" s="6">
        <f t="shared" si="1"/>
        <v>270</v>
      </c>
      <c r="M11" s="3">
        <f t="shared" si="2"/>
        <v>4.9881572714353393</v>
      </c>
      <c r="N11" s="5">
        <v>5</v>
      </c>
    </row>
    <row r="12" spans="1:14" ht="13.5" customHeight="1" x14ac:dyDescent="0.25">
      <c r="A12" s="4">
        <v>10</v>
      </c>
      <c r="B12" s="3" t="s">
        <v>25</v>
      </c>
      <c r="C12" s="3">
        <v>11</v>
      </c>
      <c r="D12" s="3">
        <v>15</v>
      </c>
      <c r="E12" s="3">
        <v>26</v>
      </c>
      <c r="F12" s="3">
        <f t="shared" si="0"/>
        <v>1.2611940298507462</v>
      </c>
      <c r="G12" s="5">
        <v>1</v>
      </c>
      <c r="H12" s="3">
        <v>58</v>
      </c>
      <c r="I12" s="3">
        <v>89</v>
      </c>
      <c r="J12" s="4">
        <v>72</v>
      </c>
      <c r="K12" s="6">
        <v>165</v>
      </c>
      <c r="L12" s="6">
        <f t="shared" si="1"/>
        <v>384</v>
      </c>
      <c r="M12" s="3">
        <f t="shared" si="2"/>
        <v>7.0942681193747044</v>
      </c>
      <c r="N12" s="5">
        <v>7</v>
      </c>
    </row>
    <row r="13" spans="1:14" ht="15" customHeight="1" x14ac:dyDescent="0.25">
      <c r="A13" s="3" t="s">
        <v>26</v>
      </c>
      <c r="B13" s="3" t="s">
        <v>27</v>
      </c>
      <c r="C13" s="3">
        <v>1</v>
      </c>
      <c r="D13" s="3">
        <v>1</v>
      </c>
      <c r="E13" s="3">
        <v>2</v>
      </c>
      <c r="F13" s="3">
        <f t="shared" si="0"/>
        <v>9.7014925373134331E-2</v>
      </c>
      <c r="G13" s="5">
        <v>0</v>
      </c>
      <c r="H13" s="3">
        <v>2</v>
      </c>
      <c r="I13" s="3">
        <v>1</v>
      </c>
      <c r="J13" s="4">
        <v>3</v>
      </c>
      <c r="K13" s="6">
        <v>21</v>
      </c>
      <c r="L13" s="6">
        <f t="shared" si="1"/>
        <v>27</v>
      </c>
      <c r="M13" s="3">
        <f t="shared" si="2"/>
        <v>0.49881572714353389</v>
      </c>
      <c r="N13" s="11">
        <v>1</v>
      </c>
    </row>
    <row r="14" spans="1:14" ht="13.5" customHeight="1" x14ac:dyDescent="0.25">
      <c r="A14" s="3" t="s">
        <v>28</v>
      </c>
      <c r="B14" s="3" t="s">
        <v>29</v>
      </c>
      <c r="C14" s="3">
        <v>11</v>
      </c>
      <c r="D14" s="3">
        <v>13</v>
      </c>
      <c r="E14" s="3">
        <v>24</v>
      </c>
      <c r="F14" s="3">
        <f t="shared" si="0"/>
        <v>1.164179104477612</v>
      </c>
      <c r="G14" s="5">
        <v>1</v>
      </c>
      <c r="H14" s="3">
        <v>53</v>
      </c>
      <c r="I14" s="3">
        <v>18</v>
      </c>
      <c r="J14" s="4">
        <v>68</v>
      </c>
      <c r="K14" s="6">
        <v>111</v>
      </c>
      <c r="L14" s="6">
        <f t="shared" si="1"/>
        <v>250</v>
      </c>
      <c r="M14" s="3">
        <f t="shared" si="2"/>
        <v>4.6186641402179065</v>
      </c>
      <c r="N14" s="5">
        <v>5</v>
      </c>
    </row>
    <row r="15" spans="1:14" ht="13.5" customHeight="1" x14ac:dyDescent="0.25">
      <c r="A15" s="3" t="s">
        <v>30</v>
      </c>
      <c r="B15" s="3" t="s">
        <v>31</v>
      </c>
      <c r="C15" s="3">
        <v>2</v>
      </c>
      <c r="D15" s="3">
        <v>4</v>
      </c>
      <c r="E15" s="3">
        <v>6</v>
      </c>
      <c r="F15" s="3">
        <f t="shared" si="0"/>
        <v>0.29104477611940299</v>
      </c>
      <c r="G15" s="7">
        <v>1</v>
      </c>
      <c r="H15" s="3">
        <v>15</v>
      </c>
      <c r="I15" s="3">
        <v>4</v>
      </c>
      <c r="J15" s="4">
        <v>19</v>
      </c>
      <c r="K15" s="6">
        <v>103</v>
      </c>
      <c r="L15" s="6">
        <f t="shared" si="1"/>
        <v>141</v>
      </c>
      <c r="M15" s="3">
        <f t="shared" si="2"/>
        <v>2.6049265750828994</v>
      </c>
      <c r="N15" s="5">
        <v>3</v>
      </c>
    </row>
    <row r="16" spans="1:14" ht="13.5" customHeight="1" x14ac:dyDescent="0.25">
      <c r="A16" s="3" t="s">
        <v>32</v>
      </c>
      <c r="B16" s="3" t="s">
        <v>33</v>
      </c>
      <c r="C16" s="3">
        <v>4</v>
      </c>
      <c r="D16" s="3">
        <v>4</v>
      </c>
      <c r="E16" s="3">
        <v>8</v>
      </c>
      <c r="F16" s="3">
        <f t="shared" si="0"/>
        <v>0.38805970149253732</v>
      </c>
      <c r="G16" s="5">
        <v>0</v>
      </c>
      <c r="H16" s="3">
        <v>7</v>
      </c>
      <c r="I16" s="3">
        <v>16</v>
      </c>
      <c r="J16" s="4">
        <v>25</v>
      </c>
      <c r="K16" s="6">
        <v>93</v>
      </c>
      <c r="L16" s="6">
        <f t="shared" si="1"/>
        <v>141</v>
      </c>
      <c r="M16" s="3">
        <f t="shared" si="2"/>
        <v>2.6049265750828994</v>
      </c>
      <c r="N16" s="5">
        <v>3</v>
      </c>
    </row>
    <row r="17" spans="1:14" ht="13.5" customHeight="1" x14ac:dyDescent="0.25">
      <c r="A17" s="3" t="s">
        <v>34</v>
      </c>
      <c r="B17" s="3" t="s">
        <v>35</v>
      </c>
      <c r="C17" s="3">
        <v>14</v>
      </c>
      <c r="D17" s="3">
        <v>19</v>
      </c>
      <c r="E17" s="3">
        <v>33</v>
      </c>
      <c r="F17" s="3">
        <f t="shared" si="0"/>
        <v>1.6007462686567164</v>
      </c>
      <c r="G17" s="5">
        <v>2</v>
      </c>
      <c r="H17" s="3">
        <v>37</v>
      </c>
      <c r="I17" s="3">
        <v>0</v>
      </c>
      <c r="J17" s="4">
        <v>43</v>
      </c>
      <c r="K17" s="6">
        <v>140</v>
      </c>
      <c r="L17" s="6">
        <f t="shared" si="1"/>
        <v>220</v>
      </c>
      <c r="M17" s="3">
        <f t="shared" si="2"/>
        <v>4.0644244433917578</v>
      </c>
      <c r="N17" s="5">
        <v>4</v>
      </c>
    </row>
    <row r="18" spans="1:14" ht="13.5" customHeight="1" x14ac:dyDescent="0.25">
      <c r="A18" s="3" t="s">
        <v>36</v>
      </c>
      <c r="B18" s="3" t="s">
        <v>37</v>
      </c>
      <c r="C18" s="3">
        <v>0</v>
      </c>
      <c r="D18" s="3">
        <v>0</v>
      </c>
      <c r="E18" s="3">
        <v>0</v>
      </c>
      <c r="F18" s="3">
        <f t="shared" si="0"/>
        <v>0</v>
      </c>
      <c r="G18" s="5">
        <v>0</v>
      </c>
      <c r="H18" s="3">
        <v>14</v>
      </c>
      <c r="I18" s="3">
        <v>0</v>
      </c>
      <c r="J18" s="4">
        <v>15</v>
      </c>
      <c r="K18" s="6">
        <v>52</v>
      </c>
      <c r="L18" s="6">
        <f t="shared" si="1"/>
        <v>81</v>
      </c>
      <c r="M18" s="3">
        <f t="shared" si="2"/>
        <v>1.4964471814306017</v>
      </c>
      <c r="N18" s="5">
        <v>1</v>
      </c>
    </row>
    <row r="19" spans="1:14" ht="13.5" customHeight="1" x14ac:dyDescent="0.25">
      <c r="A19" s="3" t="s">
        <v>38</v>
      </c>
      <c r="B19" s="3" t="s">
        <v>39</v>
      </c>
      <c r="C19" s="3">
        <v>0</v>
      </c>
      <c r="D19" s="3">
        <v>0</v>
      </c>
      <c r="E19" s="3">
        <v>0</v>
      </c>
      <c r="F19" s="3">
        <f t="shared" si="0"/>
        <v>0</v>
      </c>
      <c r="G19" s="5">
        <v>0</v>
      </c>
      <c r="H19" s="3">
        <v>12</v>
      </c>
      <c r="I19" s="3">
        <v>0</v>
      </c>
      <c r="J19" s="4">
        <v>22</v>
      </c>
      <c r="K19" s="6">
        <v>44</v>
      </c>
      <c r="L19" s="6">
        <f t="shared" si="1"/>
        <v>78</v>
      </c>
      <c r="M19" s="3">
        <f t="shared" si="2"/>
        <v>1.4410232117479869</v>
      </c>
      <c r="N19" s="5">
        <v>1</v>
      </c>
    </row>
    <row r="20" spans="1:14" ht="13.5" customHeight="1" x14ac:dyDescent="0.25">
      <c r="A20" s="3" t="s">
        <v>40</v>
      </c>
      <c r="B20" s="3" t="s">
        <v>41</v>
      </c>
      <c r="C20" s="3">
        <v>1</v>
      </c>
      <c r="D20" s="3">
        <v>1</v>
      </c>
      <c r="E20" s="3">
        <v>2</v>
      </c>
      <c r="F20" s="3">
        <f t="shared" si="0"/>
        <v>9.7014925373134331E-2</v>
      </c>
      <c r="G20" s="5">
        <v>0</v>
      </c>
      <c r="H20" s="3">
        <v>0</v>
      </c>
      <c r="I20" s="3">
        <v>0</v>
      </c>
      <c r="J20" s="3">
        <v>0</v>
      </c>
      <c r="K20" s="6">
        <v>19</v>
      </c>
      <c r="L20" s="6">
        <f t="shared" si="1"/>
        <v>19</v>
      </c>
      <c r="M20" s="3">
        <f t="shared" si="2"/>
        <v>0.35101847465656089</v>
      </c>
      <c r="N20" s="5">
        <v>0</v>
      </c>
    </row>
    <row r="21" spans="1:14" ht="13.5" customHeight="1" x14ac:dyDescent="0.25">
      <c r="A21" s="3" t="s">
        <v>42</v>
      </c>
      <c r="B21" s="3" t="s">
        <v>43</v>
      </c>
      <c r="C21" s="3">
        <v>0</v>
      </c>
      <c r="D21" s="3">
        <v>0</v>
      </c>
      <c r="E21" s="3">
        <v>0</v>
      </c>
      <c r="F21" s="3">
        <f t="shared" si="0"/>
        <v>0</v>
      </c>
      <c r="G21" s="5">
        <v>0</v>
      </c>
      <c r="H21" s="3">
        <v>7</v>
      </c>
      <c r="I21" s="3">
        <v>0</v>
      </c>
      <c r="J21" s="4">
        <v>13</v>
      </c>
      <c r="K21" s="6">
        <v>10</v>
      </c>
      <c r="L21" s="6">
        <f t="shared" si="1"/>
        <v>30</v>
      </c>
      <c r="M21" s="3">
        <f t="shared" si="2"/>
        <v>0.55423969682614871</v>
      </c>
      <c r="N21" s="5">
        <v>1</v>
      </c>
    </row>
    <row r="22" spans="1:14" ht="13.5" customHeight="1" x14ac:dyDescent="0.25">
      <c r="A22" s="3" t="s">
        <v>44</v>
      </c>
      <c r="B22" s="3" t="s">
        <v>45</v>
      </c>
      <c r="C22" s="3">
        <v>0</v>
      </c>
      <c r="D22" s="3">
        <v>0</v>
      </c>
      <c r="E22" s="3">
        <v>0</v>
      </c>
      <c r="F22" s="3">
        <f t="shared" si="0"/>
        <v>0</v>
      </c>
      <c r="G22" s="5">
        <v>0</v>
      </c>
      <c r="H22" s="3">
        <v>5</v>
      </c>
      <c r="I22" s="3">
        <v>30</v>
      </c>
      <c r="J22" s="3">
        <v>15</v>
      </c>
      <c r="K22" s="6">
        <v>42</v>
      </c>
      <c r="L22" s="6">
        <f t="shared" si="1"/>
        <v>92</v>
      </c>
      <c r="M22" s="3">
        <f t="shared" si="2"/>
        <v>1.6996684036001894</v>
      </c>
      <c r="N22" s="5">
        <v>2</v>
      </c>
    </row>
    <row r="23" spans="1:14" ht="13.5" customHeight="1" x14ac:dyDescent="0.25">
      <c r="A23" s="3">
        <v>21</v>
      </c>
      <c r="B23" s="3" t="s">
        <v>52</v>
      </c>
      <c r="C23" s="3">
        <v>20</v>
      </c>
      <c r="D23" s="3">
        <v>24</v>
      </c>
      <c r="E23" s="3">
        <v>44</v>
      </c>
      <c r="F23" s="3">
        <f t="shared" si="0"/>
        <v>2.1343283582089554</v>
      </c>
      <c r="G23" s="5">
        <v>2</v>
      </c>
      <c r="H23" s="3">
        <v>63</v>
      </c>
      <c r="I23" s="3">
        <v>58</v>
      </c>
      <c r="J23" s="3">
        <v>89</v>
      </c>
      <c r="K23" s="6">
        <v>117</v>
      </c>
      <c r="L23" s="6">
        <f t="shared" si="1"/>
        <v>327</v>
      </c>
      <c r="M23" s="3">
        <f t="shared" si="2"/>
        <v>6.0412126954050214</v>
      </c>
      <c r="N23" s="5">
        <v>6</v>
      </c>
    </row>
    <row r="24" spans="1:14" ht="20.25" customHeight="1" x14ac:dyDescent="0.25">
      <c r="A24" s="3" t="s">
        <v>46</v>
      </c>
      <c r="B24" s="3" t="s">
        <v>47</v>
      </c>
      <c r="C24" s="3">
        <f>SUM(C3:C23)</f>
        <v>242</v>
      </c>
      <c r="D24" s="3">
        <f>SUM(D3:D23)</f>
        <v>294</v>
      </c>
      <c r="E24" s="3">
        <f>SUM(E3:E23)</f>
        <v>536</v>
      </c>
      <c r="F24" s="3"/>
      <c r="G24" s="9">
        <f>SUM(G3:G23)</f>
        <v>26</v>
      </c>
      <c r="H24" s="3">
        <f>SUM(H3:H23)</f>
        <v>674</v>
      </c>
      <c r="I24" s="3">
        <f>SUM(I3:I23)</f>
        <v>683</v>
      </c>
      <c r="J24" s="4">
        <f>SUM(J3:J23)</f>
        <v>945</v>
      </c>
      <c r="K24" s="5">
        <f>SUM(K3:K23)</f>
        <v>1911</v>
      </c>
      <c r="L24" s="6">
        <f t="shared" si="1"/>
        <v>4213</v>
      </c>
      <c r="M24" s="3"/>
      <c r="N24" s="9">
        <f>SUM(N3:N23)</f>
        <v>78</v>
      </c>
    </row>
    <row r="25" spans="1:14" ht="196.5" customHeight="1" x14ac:dyDescent="0.25">
      <c r="A25" s="14" t="s">
        <v>57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4"/>
      <c r="N25" s="14"/>
    </row>
  </sheetData>
  <mergeCells count="2">
    <mergeCell ref="A1:N1"/>
    <mergeCell ref="A25:N25"/>
  </mergeCells>
  <phoneticPr fontId="7" type="noConversion"/>
  <pageMargins left="0.35416666666666702" right="0.35416666666666702" top="0.74791666666666701" bottom="0.51180555555555596" header="0.51180555555555596" footer="0.74791666666666701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曾亮</cp:lastModifiedBy>
  <cp:lastPrinted>2017-11-05T07:53:00Z</cp:lastPrinted>
  <dcterms:created xsi:type="dcterms:W3CDTF">2017-09-18T07:27:00Z</dcterms:created>
  <dcterms:modified xsi:type="dcterms:W3CDTF">2021-09-24T17:07:41Z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