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辅修生物技术24版" sheetId="6" r:id="rId1"/>
    <sheet name="平台课" sheetId="5" state="hidden" r:id="rId2"/>
    <sheet name="Sheet1" sheetId="1" state="hidden" r:id="rId3"/>
  </sheets>
  <definedNames>
    <definedName name="_xlnm._FilterDatabase" localSheetId="0" hidden="1">辅修生物技术24版!$A$2:$K$17</definedName>
    <definedName name="_Hlk36205073" localSheetId="2">Sheet1!$A$21</definedName>
    <definedName name="_Hlk36222997" localSheetId="2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<sst xmlns="http://schemas.openxmlformats.org/spreadsheetml/2006/main" count="206" uniqueCount="71">
  <si>
    <t>（辅修）生物技术专业2024版人才培养方案课程-适用于24、25级</t>
  </si>
  <si>
    <t>课程类别</t>
  </si>
  <si>
    <t>课程性质</t>
  </si>
  <si>
    <t>课程组</t>
  </si>
  <si>
    <t>课程代码</t>
  </si>
  <si>
    <t>课程名称</t>
  </si>
  <si>
    <t>学分</t>
  </si>
  <si>
    <t>修读学期</t>
  </si>
  <si>
    <t>开课单位</t>
  </si>
  <si>
    <t>辅修学位</t>
  </si>
  <si>
    <t>辅修专业</t>
  </si>
  <si>
    <t>备注</t>
  </si>
  <si>
    <t>专业教育</t>
  </si>
  <si>
    <t>必修</t>
  </si>
  <si>
    <t>专业导学课程</t>
  </si>
  <si>
    <t>生命科学导论
Introduction of Life Sciences</t>
  </si>
  <si>
    <t>生命科学学院</t>
  </si>
  <si>
    <t>是</t>
  </si>
  <si>
    <t>专业基础课程</t>
  </si>
  <si>
    <t xml:space="preserve">生物化学 
Biochemistry </t>
  </si>
  <si>
    <t>专业核心课程</t>
  </si>
  <si>
    <t>微生物学
Microbiology</t>
  </si>
  <si>
    <t>细胞生物学
Cell Biology</t>
  </si>
  <si>
    <t>分子生物学
Molecular Biology</t>
  </si>
  <si>
    <t>遗传学
Genetics</t>
  </si>
  <si>
    <t>基因工程
Gene Engineering</t>
  </si>
  <si>
    <t>蛋白质与酶工程
Protein and Enzyme Engineering</t>
  </si>
  <si>
    <t>实践教育</t>
  </si>
  <si>
    <t>实践（必修）</t>
  </si>
  <si>
    <t>专业技能实践（实验）</t>
  </si>
  <si>
    <t>生物化学实验 
Biochemistry  Experiments</t>
  </si>
  <si>
    <t>微生物学实验
Microbiology Experiments</t>
  </si>
  <si>
    <t>细胞生物学实验
Cell Biology Experiments</t>
  </si>
  <si>
    <t>遗传学实验  
Genetics Experiments</t>
  </si>
  <si>
    <t>基因工程实验技术
Experimental Techniques of Gene Engineering</t>
  </si>
  <si>
    <t>蛋白质与酶工程实验技术
Protein and Enzyme Engineering Experiments</t>
  </si>
  <si>
    <t>专业技能实践（其他实践）</t>
  </si>
  <si>
    <t>毕业论文(理学)
Graduation Thesis</t>
  </si>
  <si>
    <t>5—8</t>
  </si>
  <si>
    <t>辅修专业不少于</t>
  </si>
  <si>
    <t>辅修学位不少于</t>
  </si>
  <si>
    <t>学时总数</t>
  </si>
  <si>
    <t>理论学时</t>
  </si>
  <si>
    <t>实验学时</t>
  </si>
  <si>
    <t>实习学时</t>
  </si>
  <si>
    <t>通识通修课程</t>
  </si>
  <si>
    <t>马克思主义学院</t>
  </si>
  <si>
    <t>1,2</t>
  </si>
  <si>
    <r>
      <rPr>
        <sz val="8"/>
        <color theme="1"/>
        <rFont val="宋体"/>
        <charset val="134"/>
      </rPr>
      <t>每学期</t>
    </r>
    <r>
      <rPr>
        <sz val="8"/>
        <color theme="1"/>
        <rFont val="Times New Roman"/>
        <charset val="134"/>
      </rPr>
      <t>8</t>
    </r>
    <r>
      <rPr>
        <sz val="8"/>
        <color theme="1"/>
        <rFont val="宋体"/>
        <charset val="134"/>
      </rPr>
      <t>学时，</t>
    </r>
    <r>
      <rPr>
        <sz val="8"/>
        <color theme="1"/>
        <rFont val="Times New Roman"/>
        <charset val="134"/>
      </rPr>
      <t>2</t>
    </r>
    <r>
      <rPr>
        <sz val="8"/>
        <color theme="1"/>
        <rFont val="宋体"/>
        <charset val="134"/>
      </rPr>
      <t>、</t>
    </r>
    <r>
      <rPr>
        <sz val="8"/>
        <color theme="1"/>
        <rFont val="Times New Roman"/>
        <charset val="134"/>
      </rPr>
      <t>4</t>
    </r>
    <r>
      <rPr>
        <sz val="8"/>
        <color theme="1"/>
        <rFont val="宋体"/>
        <charset val="134"/>
      </rPr>
      <t>、</t>
    </r>
    <r>
      <rPr>
        <sz val="8"/>
        <color theme="1"/>
        <rFont val="Times New Roman"/>
        <charset val="134"/>
      </rPr>
      <t>6</t>
    </r>
    <r>
      <rPr>
        <sz val="8"/>
        <color theme="1"/>
        <rFont val="宋体"/>
        <charset val="134"/>
      </rPr>
      <t>、</t>
    </r>
    <r>
      <rPr>
        <sz val="8"/>
        <color theme="1"/>
        <rFont val="Times New Roman"/>
        <charset val="134"/>
      </rPr>
      <t>8</t>
    </r>
    <r>
      <rPr>
        <sz val="8"/>
        <color theme="1"/>
        <rFont val="宋体"/>
        <charset val="134"/>
      </rPr>
      <t>学期录成绩</t>
    </r>
    <r>
      <rPr>
        <sz val="8"/>
        <color theme="1"/>
        <rFont val="Times New Roman"/>
        <charset val="134"/>
      </rPr>
      <t xml:space="preserve">   </t>
    </r>
  </si>
  <si>
    <t>3,4</t>
  </si>
  <si>
    <t>5,6</t>
  </si>
  <si>
    <t>农学院</t>
  </si>
  <si>
    <t>7,8</t>
  </si>
  <si>
    <t>外国语学院</t>
  </si>
  <si>
    <t>分层教学专业</t>
  </si>
  <si>
    <t>体育教学研究部</t>
  </si>
  <si>
    <t>通识通修课程小计</t>
  </si>
  <si>
    <t>创新创业课程</t>
  </si>
  <si>
    <t>创新创业课程小计</t>
  </si>
  <si>
    <t>通识特色课程</t>
  </si>
  <si>
    <t>数学与信息学院</t>
  </si>
  <si>
    <t>材料与能源学院</t>
  </si>
  <si>
    <t>电子工程学院</t>
  </si>
  <si>
    <t>人文与法学学院</t>
  </si>
  <si>
    <r>
      <rPr>
        <sz val="8"/>
        <color theme="1"/>
        <rFont val="Times New Roman"/>
        <charset val="134"/>
      </rPr>
      <t>A</t>
    </r>
    <r>
      <rPr>
        <sz val="8"/>
        <color theme="1"/>
        <rFont val="宋体"/>
        <charset val="134"/>
      </rPr>
      <t xml:space="preserve">系列选修课程
</t>
    </r>
    <r>
      <rPr>
        <sz val="8"/>
        <color theme="1"/>
        <rFont val="Times New Roman"/>
        <charset val="134"/>
      </rPr>
      <t>Elective Courses for A Series</t>
    </r>
  </si>
  <si>
    <t>5,6,7</t>
  </si>
  <si>
    <t>全校</t>
  </si>
  <si>
    <r>
      <rPr>
        <sz val="8"/>
        <color theme="1"/>
        <rFont val="宋体"/>
        <charset val="134"/>
      </rPr>
      <t>至少</t>
    </r>
    <r>
      <rPr>
        <sz val="8"/>
        <color theme="1"/>
        <rFont val="Times New Roman"/>
        <charset val="134"/>
      </rPr>
      <t>6</t>
    </r>
    <r>
      <rPr>
        <sz val="8"/>
        <color theme="1"/>
        <rFont val="宋体"/>
        <charset val="134"/>
      </rPr>
      <t>学分</t>
    </r>
    <r>
      <rPr>
        <sz val="8"/>
        <color theme="1"/>
        <rFont val="Times New Roman"/>
        <charset val="134"/>
      </rPr>
      <t xml:space="preserve"> </t>
    </r>
  </si>
  <si>
    <t>全校公共选修课
University Elective Courses</t>
  </si>
  <si>
    <t>通识特色课程小计</t>
  </si>
  <si>
    <t>通识教育课程小计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</si>
</sst>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sz val="8"/>
      <color theme="1"/>
      <name val="Times New Roman"/>
      <charset val="134"/>
    </font>
    <font>
      <b/>
      <sz val="8"/>
      <color theme="1"/>
      <name val="Times New Roman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D16" sqref="D16"/>
    </sheetView>
  </sheetViews>
  <sheetFormatPr defaultColWidth="9" defaultRowHeight="14.25"/>
  <cols>
    <col min="2" max="2" width="11" customWidth="1"/>
    <col min="3" max="3" width="15.25" customWidth="1"/>
    <col min="4" max="4" width="9.875" customWidth="1"/>
    <col min="5" max="5" width="21.375" customWidth="1"/>
    <col min="8" max="8" width="11.25" customWidth="1"/>
    <col min="11" max="11" width="10.875" customWidth="1"/>
  </cols>
  <sheetData>
    <row r="1" ht="25.5" spans="1:1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ht="36" customHeight="1" spans="1:1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</row>
    <row r="3" ht="36" spans="1:11">
      <c r="A3" s="16" t="s">
        <v>12</v>
      </c>
      <c r="B3" s="16" t="s">
        <v>13</v>
      </c>
      <c r="C3" s="16" t="s">
        <v>14</v>
      </c>
      <c r="D3" s="17">
        <v>613314</v>
      </c>
      <c r="E3" s="18" t="s">
        <v>15</v>
      </c>
      <c r="F3" s="18">
        <v>1</v>
      </c>
      <c r="G3" s="18">
        <v>1</v>
      </c>
      <c r="H3" s="18" t="s">
        <v>16</v>
      </c>
      <c r="I3" s="17" t="s">
        <v>17</v>
      </c>
      <c r="J3" s="17"/>
      <c r="K3" s="19"/>
    </row>
    <row r="4" ht="24" spans="1:11">
      <c r="A4" s="16" t="s">
        <v>12</v>
      </c>
      <c r="B4" s="16" t="s">
        <v>13</v>
      </c>
      <c r="C4" s="16" t="s">
        <v>18</v>
      </c>
      <c r="D4" s="17">
        <v>610583</v>
      </c>
      <c r="E4" s="18" t="s">
        <v>19</v>
      </c>
      <c r="F4" s="18">
        <v>4</v>
      </c>
      <c r="G4" s="18">
        <v>3</v>
      </c>
      <c r="H4" s="18" t="s">
        <v>16</v>
      </c>
      <c r="I4" s="17" t="s">
        <v>17</v>
      </c>
      <c r="J4" s="17" t="s">
        <v>17</v>
      </c>
      <c r="K4" s="19"/>
    </row>
    <row r="5" ht="24" spans="1:11">
      <c r="A5" s="16" t="s">
        <v>12</v>
      </c>
      <c r="B5" s="16" t="s">
        <v>13</v>
      </c>
      <c r="C5" s="16" t="s">
        <v>20</v>
      </c>
      <c r="D5" s="17">
        <v>610133</v>
      </c>
      <c r="E5" s="18" t="s">
        <v>21</v>
      </c>
      <c r="F5" s="18">
        <v>3</v>
      </c>
      <c r="G5" s="18">
        <v>4</v>
      </c>
      <c r="H5" s="18" t="s">
        <v>16</v>
      </c>
      <c r="I5" s="17" t="s">
        <v>17</v>
      </c>
      <c r="J5" s="17" t="s">
        <v>17</v>
      </c>
      <c r="K5" s="19"/>
    </row>
    <row r="6" ht="24" spans="1:11">
      <c r="A6" s="16" t="s">
        <v>12</v>
      </c>
      <c r="B6" s="16" t="s">
        <v>13</v>
      </c>
      <c r="C6" s="16" t="s">
        <v>20</v>
      </c>
      <c r="D6" s="17">
        <v>610684</v>
      </c>
      <c r="E6" s="18" t="s">
        <v>22</v>
      </c>
      <c r="F6" s="18">
        <v>3</v>
      </c>
      <c r="G6" s="18">
        <v>4</v>
      </c>
      <c r="H6" s="18" t="s">
        <v>16</v>
      </c>
      <c r="I6" s="17" t="s">
        <v>17</v>
      </c>
      <c r="J6" s="17" t="s">
        <v>17</v>
      </c>
      <c r="K6" s="19"/>
    </row>
    <row r="7" ht="24" spans="1:11">
      <c r="A7" s="16" t="s">
        <v>12</v>
      </c>
      <c r="B7" s="16" t="s">
        <v>13</v>
      </c>
      <c r="C7" s="16" t="s">
        <v>20</v>
      </c>
      <c r="D7" s="17">
        <v>610368</v>
      </c>
      <c r="E7" s="18" t="s">
        <v>23</v>
      </c>
      <c r="F7" s="18">
        <v>3</v>
      </c>
      <c r="G7" s="18">
        <v>5</v>
      </c>
      <c r="H7" s="18" t="s">
        <v>16</v>
      </c>
      <c r="I7" s="17" t="s">
        <v>17</v>
      </c>
      <c r="J7" s="17"/>
      <c r="K7" s="19"/>
    </row>
    <row r="8" ht="24" spans="1:11">
      <c r="A8" s="16" t="s">
        <v>12</v>
      </c>
      <c r="B8" s="16" t="s">
        <v>13</v>
      </c>
      <c r="C8" s="16" t="s">
        <v>20</v>
      </c>
      <c r="D8" s="17">
        <v>614358</v>
      </c>
      <c r="E8" s="18" t="s">
        <v>24</v>
      </c>
      <c r="F8" s="18">
        <v>3</v>
      </c>
      <c r="G8" s="18">
        <v>5</v>
      </c>
      <c r="H8" s="18" t="s">
        <v>16</v>
      </c>
      <c r="I8" s="17" t="s">
        <v>17</v>
      </c>
      <c r="J8" s="17" t="s">
        <v>17</v>
      </c>
      <c r="K8" s="19"/>
    </row>
    <row r="9" ht="24" spans="1:11">
      <c r="A9" s="16" t="s">
        <v>12</v>
      </c>
      <c r="B9" s="16" t="s">
        <v>13</v>
      </c>
      <c r="C9" s="16" t="s">
        <v>20</v>
      </c>
      <c r="D9" s="18">
        <v>610461</v>
      </c>
      <c r="E9" s="18" t="s">
        <v>25</v>
      </c>
      <c r="F9" s="18">
        <v>2</v>
      </c>
      <c r="G9" s="18">
        <v>6</v>
      </c>
      <c r="H9" s="18" t="s">
        <v>16</v>
      </c>
      <c r="I9" s="17" t="s">
        <v>17</v>
      </c>
      <c r="J9" s="17" t="s">
        <v>17</v>
      </c>
      <c r="K9" s="19"/>
    </row>
    <row r="10" ht="36" spans="1:11">
      <c r="A10" s="16" t="s">
        <v>12</v>
      </c>
      <c r="B10" s="16" t="s">
        <v>13</v>
      </c>
      <c r="C10" s="16" t="s">
        <v>20</v>
      </c>
      <c r="D10" s="17">
        <v>611458</v>
      </c>
      <c r="E10" s="18" t="s">
        <v>26</v>
      </c>
      <c r="F10" s="18">
        <v>2</v>
      </c>
      <c r="G10" s="20">
        <v>5</v>
      </c>
      <c r="H10" s="18" t="s">
        <v>16</v>
      </c>
      <c r="I10" s="17" t="s">
        <v>17</v>
      </c>
      <c r="J10" s="17"/>
      <c r="K10" s="19"/>
    </row>
    <row r="11" ht="36" spans="1:11">
      <c r="A11" s="16" t="s">
        <v>27</v>
      </c>
      <c r="B11" s="16" t="s">
        <v>28</v>
      </c>
      <c r="C11" s="16" t="s">
        <v>29</v>
      </c>
      <c r="D11" s="18">
        <v>610586</v>
      </c>
      <c r="E11" s="18" t="s">
        <v>30</v>
      </c>
      <c r="F11" s="18">
        <v>1.5</v>
      </c>
      <c r="G11" s="18">
        <v>3</v>
      </c>
      <c r="H11" s="18" t="s">
        <v>16</v>
      </c>
      <c r="I11" s="17" t="s">
        <v>17</v>
      </c>
      <c r="J11" s="17" t="s">
        <v>17</v>
      </c>
      <c r="K11" s="16"/>
    </row>
    <row r="12" ht="36" spans="1:11">
      <c r="A12" s="16" t="s">
        <v>27</v>
      </c>
      <c r="B12" s="16" t="s">
        <v>28</v>
      </c>
      <c r="C12" s="16" t="s">
        <v>29</v>
      </c>
      <c r="D12" s="18">
        <v>610135</v>
      </c>
      <c r="E12" s="18" t="s">
        <v>31</v>
      </c>
      <c r="F12" s="18">
        <v>1</v>
      </c>
      <c r="G12" s="18">
        <v>4</v>
      </c>
      <c r="H12" s="18" t="s">
        <v>16</v>
      </c>
      <c r="I12" s="17" t="s">
        <v>17</v>
      </c>
      <c r="J12" s="17"/>
      <c r="K12" s="16"/>
    </row>
    <row r="13" ht="36" spans="1:11">
      <c r="A13" s="16" t="s">
        <v>27</v>
      </c>
      <c r="B13" s="16" t="s">
        <v>28</v>
      </c>
      <c r="C13" s="16" t="s">
        <v>29</v>
      </c>
      <c r="D13" s="18">
        <v>610685</v>
      </c>
      <c r="E13" s="18" t="s">
        <v>32</v>
      </c>
      <c r="F13" s="18">
        <v>1</v>
      </c>
      <c r="G13" s="18">
        <v>4</v>
      </c>
      <c r="H13" s="18" t="s">
        <v>16</v>
      </c>
      <c r="I13" s="17" t="s">
        <v>17</v>
      </c>
      <c r="J13" s="17"/>
      <c r="K13" s="16"/>
    </row>
    <row r="14" ht="24" spans="1:11">
      <c r="A14" s="16" t="s">
        <v>27</v>
      </c>
      <c r="B14" s="16" t="s">
        <v>28</v>
      </c>
      <c r="C14" s="16" t="s">
        <v>29</v>
      </c>
      <c r="D14" s="18">
        <v>614363</v>
      </c>
      <c r="E14" s="18" t="s">
        <v>33</v>
      </c>
      <c r="F14" s="18">
        <v>1</v>
      </c>
      <c r="G14" s="18">
        <v>5</v>
      </c>
      <c r="H14" s="18" t="s">
        <v>16</v>
      </c>
      <c r="I14" s="17" t="s">
        <v>17</v>
      </c>
      <c r="J14" s="17"/>
      <c r="K14" s="16"/>
    </row>
    <row r="15" ht="36" spans="1:11">
      <c r="A15" s="16" t="s">
        <v>27</v>
      </c>
      <c r="B15" s="16" t="s">
        <v>28</v>
      </c>
      <c r="C15" s="16" t="s">
        <v>29</v>
      </c>
      <c r="D15" s="18">
        <v>610464</v>
      </c>
      <c r="E15" s="18" t="s">
        <v>34</v>
      </c>
      <c r="F15" s="18">
        <v>2</v>
      </c>
      <c r="G15" s="18">
        <v>6</v>
      </c>
      <c r="H15" s="18" t="s">
        <v>16</v>
      </c>
      <c r="I15" s="17" t="s">
        <v>17</v>
      </c>
      <c r="J15" s="17" t="s">
        <v>17</v>
      </c>
      <c r="K15" s="16"/>
    </row>
    <row r="16" ht="36" spans="1:11">
      <c r="A16" s="16" t="s">
        <v>27</v>
      </c>
      <c r="B16" s="16" t="s">
        <v>28</v>
      </c>
      <c r="C16" s="16" t="s">
        <v>29</v>
      </c>
      <c r="D16" s="21">
        <v>604646</v>
      </c>
      <c r="E16" s="18" t="s">
        <v>35</v>
      </c>
      <c r="F16" s="18">
        <v>2</v>
      </c>
      <c r="G16" s="20">
        <v>5</v>
      </c>
      <c r="H16" s="18" t="s">
        <v>16</v>
      </c>
      <c r="I16" s="17" t="s">
        <v>17</v>
      </c>
      <c r="J16" s="17"/>
      <c r="K16" s="16"/>
    </row>
    <row r="17" ht="24" spans="1:11">
      <c r="A17" s="16" t="s">
        <v>27</v>
      </c>
      <c r="B17" s="16" t="s">
        <v>28</v>
      </c>
      <c r="C17" s="16" t="s">
        <v>36</v>
      </c>
      <c r="D17" s="18">
        <v>617002</v>
      </c>
      <c r="E17" s="18" t="s">
        <v>37</v>
      </c>
      <c r="F17" s="18">
        <v>8</v>
      </c>
      <c r="G17" s="22" t="s">
        <v>38</v>
      </c>
      <c r="H17" s="18" t="s">
        <v>16</v>
      </c>
      <c r="I17" s="17" t="s">
        <v>17</v>
      </c>
      <c r="J17" s="17"/>
      <c r="K17" s="16"/>
    </row>
    <row r="18" spans="1:11">
      <c r="A18" s="23"/>
      <c r="B18" s="23"/>
      <c r="C18" s="23"/>
      <c r="D18" s="24"/>
      <c r="E18" s="25"/>
      <c r="F18" s="25"/>
      <c r="G18" s="25"/>
      <c r="H18" s="24"/>
      <c r="I18" s="24"/>
      <c r="J18" s="24"/>
      <c r="K18" s="23"/>
    </row>
    <row r="19" spans="1:11">
      <c r="A19" s="26" t="s">
        <v>39</v>
      </c>
      <c r="B19" s="26"/>
      <c r="C19" s="27">
        <v>18.5</v>
      </c>
      <c r="D19" s="19" t="s">
        <v>6</v>
      </c>
      <c r="E19" s="28"/>
      <c r="F19" s="28"/>
      <c r="G19" s="28"/>
      <c r="H19" s="28"/>
      <c r="I19" s="28"/>
      <c r="J19" s="28"/>
      <c r="K19" s="28"/>
    </row>
    <row r="20" spans="1:11">
      <c r="A20" s="26" t="s">
        <v>40</v>
      </c>
      <c r="B20" s="26"/>
      <c r="C20" s="27">
        <v>37.5</v>
      </c>
      <c r="D20" s="19" t="s">
        <v>6</v>
      </c>
      <c r="E20" s="28"/>
      <c r="F20" s="28"/>
      <c r="G20" s="28"/>
      <c r="H20" s="28"/>
      <c r="I20" s="28"/>
      <c r="J20" s="28"/>
      <c r="K20" s="28"/>
    </row>
    <row r="23" spans="1:11">
      <c r="E23" s="29"/>
    </row>
    <row r="24" spans="1:11">
      <c r="E24" s="29"/>
    </row>
    <row r="31" spans="1:11">
      <c r="A31" s="30"/>
      <c r="B31" s="30"/>
      <c r="C31" s="30"/>
      <c r="D31" s="31"/>
      <c r="E31" s="30"/>
      <c r="F31" s="30"/>
      <c r="G31" s="30"/>
      <c r="H31" s="30"/>
      <c r="I31" s="30"/>
      <c r="J31" s="30"/>
      <c r="K31" s="30"/>
    </row>
    <row r="32" spans="1:11">
      <c r="E32" s="30"/>
      <c r="F32" s="30"/>
      <c r="G32" s="30"/>
      <c r="H32" s="30"/>
      <c r="I32" s="30"/>
      <c r="J32" s="30"/>
      <c r="K32" s="30"/>
    </row>
    <row r="33" spans="5:11">
      <c r="E33" s="30"/>
      <c r="F33" s="30"/>
      <c r="G33" s="30"/>
      <c r="H33" s="30"/>
      <c r="I33" s="30"/>
      <c r="J33" s="30"/>
      <c r="K33" s="30"/>
    </row>
  </sheetData>
  <autoFilter xmlns:etc="http://www.wps.cn/officeDocument/2017/etCustomData" ref="A2:K17" etc:filterBottomFollowUsedRange="0">
    <extLst/>
  </autoFilter>
  <mergeCells count="3">
    <mergeCell ref="A1:K1"/>
    <mergeCell ref="A19:B19"/>
    <mergeCell ref="A20:B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opLeftCell="A10" workbookViewId="0">
      <selection activeCell="C16" sqref="C16"/>
    </sheetView>
  </sheetViews>
  <sheetFormatPr defaultColWidth="9" defaultRowHeight="14.25"/>
  <cols>
    <col min="2" max="2" width="12.25" customWidth="1"/>
    <col min="3" max="3" width="44.3833333333333" customWidth="1"/>
    <col min="9" max="9" width="7" customWidth="1"/>
    <col min="10" max="10" width="15.75" customWidth="1"/>
    <col min="11" max="11" width="26.1333333333333" customWidth="1"/>
  </cols>
  <sheetData>
    <row r="1" spans="1:11">
      <c r="A1" s="1" t="s">
        <v>1</v>
      </c>
      <c r="B1" s="1" t="s">
        <v>4</v>
      </c>
      <c r="C1" s="1" t="s">
        <v>5</v>
      </c>
      <c r="D1" s="1" t="s">
        <v>6</v>
      </c>
      <c r="E1" s="1" t="s">
        <v>41</v>
      </c>
      <c r="F1" s="1" t="s">
        <v>42</v>
      </c>
      <c r="G1" s="1" t="s">
        <v>43</v>
      </c>
      <c r="H1" s="1" t="s">
        <v>44</v>
      </c>
      <c r="I1" s="1" t="s">
        <v>7</v>
      </c>
      <c r="J1" s="1" t="s">
        <v>8</v>
      </c>
      <c r="K1" s="1" t="s">
        <v>11</v>
      </c>
    </row>
    <row r="2" ht="27.75" customHeight="1" spans="1:11">
      <c r="A2" s="2" t="s">
        <v>45</v>
      </c>
      <c r="B2" s="3">
        <v>600796</v>
      </c>
      <c r="C2" s="2" t="e">
        <f>VLOOKUP(B2,#REF!,3,0)</f>
        <v>#REF!</v>
      </c>
      <c r="D2" s="3">
        <v>2</v>
      </c>
      <c r="E2" s="3">
        <v>32</v>
      </c>
      <c r="F2" s="3">
        <v>32</v>
      </c>
      <c r="G2" s="4"/>
      <c r="H2" s="4"/>
      <c r="I2" s="3">
        <v>1</v>
      </c>
      <c r="J2" s="2" t="s">
        <v>46</v>
      </c>
      <c r="K2" s="5"/>
    </row>
    <row r="3" spans="1:11">
      <c r="A3" s="2" t="s">
        <v>45</v>
      </c>
      <c r="B3" s="3">
        <v>600651</v>
      </c>
      <c r="C3" s="2" t="e">
        <f>VLOOKUP(B3,#REF!,3,0)</f>
        <v>#REF!</v>
      </c>
      <c r="D3" s="3">
        <v>1</v>
      </c>
      <c r="E3" s="3">
        <v>20</v>
      </c>
      <c r="F3" s="3">
        <v>20</v>
      </c>
      <c r="G3" s="3"/>
      <c r="H3" s="3"/>
      <c r="I3" s="3">
        <v>1</v>
      </c>
      <c r="J3" s="2" t="s">
        <v>46</v>
      </c>
      <c r="K3" s="5"/>
    </row>
    <row r="4" spans="1:11">
      <c r="A4" s="2" t="s">
        <v>45</v>
      </c>
      <c r="B4" s="3">
        <v>610004</v>
      </c>
      <c r="C4" s="2" t="e">
        <f>VLOOKUP(B4,#REF!,3,0)</f>
        <v>#REF!</v>
      </c>
      <c r="D4" s="3">
        <v>2</v>
      </c>
      <c r="E4" s="3">
        <v>32</v>
      </c>
      <c r="F4" s="3">
        <v>32</v>
      </c>
      <c r="G4" s="4"/>
      <c r="H4" s="4"/>
      <c r="I4" s="3">
        <v>2</v>
      </c>
      <c r="J4" s="2" t="s">
        <v>46</v>
      </c>
      <c r="K4" s="5"/>
    </row>
    <row r="5" spans="1:11">
      <c r="A5" s="2" t="s">
        <v>45</v>
      </c>
      <c r="B5" s="3">
        <v>610001</v>
      </c>
      <c r="C5" s="2" t="e">
        <f>VLOOKUP(B5,#REF!,3,0)</f>
        <v>#REF!</v>
      </c>
      <c r="D5" s="3">
        <v>2</v>
      </c>
      <c r="E5" s="3">
        <v>32</v>
      </c>
      <c r="F5" s="3">
        <v>32</v>
      </c>
      <c r="G5" s="4"/>
      <c r="H5" s="3"/>
      <c r="I5" s="3">
        <v>3</v>
      </c>
      <c r="J5" s="2" t="s">
        <v>46</v>
      </c>
      <c r="K5" s="5"/>
    </row>
    <row r="6" spans="1:11">
      <c r="A6" s="2" t="s">
        <v>45</v>
      </c>
      <c r="B6" s="3">
        <v>600795</v>
      </c>
      <c r="C6" s="2" t="e">
        <f>VLOOKUP(B6,#REF!,3,0)</f>
        <v>#REF!</v>
      </c>
      <c r="D6" s="3">
        <v>4</v>
      </c>
      <c r="E6" s="3">
        <v>64</v>
      </c>
      <c r="F6" s="3">
        <v>64</v>
      </c>
      <c r="G6" s="4"/>
      <c r="H6" s="3"/>
      <c r="I6" s="3">
        <v>4</v>
      </c>
      <c r="J6" s="2" t="s">
        <v>46</v>
      </c>
      <c r="K6" s="5"/>
    </row>
    <row r="7" spans="1:11">
      <c r="A7" s="2" t="s">
        <v>45</v>
      </c>
      <c r="B7" s="3">
        <v>610005</v>
      </c>
      <c r="C7" s="2" t="e">
        <f>VLOOKUP(B7,#REF!,3,0)</f>
        <v>#REF!</v>
      </c>
      <c r="D7" s="3">
        <v>0.5</v>
      </c>
      <c r="E7" s="3">
        <v>16</v>
      </c>
      <c r="F7" s="3">
        <v>16</v>
      </c>
      <c r="G7" s="4"/>
      <c r="H7" s="4"/>
      <c r="I7" s="3" t="s">
        <v>47</v>
      </c>
      <c r="J7" s="2" t="s">
        <v>46</v>
      </c>
      <c r="K7" s="6" t="s">
        <v>48</v>
      </c>
    </row>
    <row r="8" spans="1:11">
      <c r="A8" s="2" t="s">
        <v>45</v>
      </c>
      <c r="B8" s="3">
        <v>610006</v>
      </c>
      <c r="C8" s="2" t="e">
        <f>VLOOKUP(B8,#REF!,3,0)</f>
        <v>#REF!</v>
      </c>
      <c r="D8" s="3">
        <v>0.5</v>
      </c>
      <c r="E8" s="3">
        <v>16</v>
      </c>
      <c r="F8" s="3">
        <v>16</v>
      </c>
      <c r="G8" s="4"/>
      <c r="H8" s="4"/>
      <c r="I8" s="3" t="s">
        <v>49</v>
      </c>
      <c r="J8" s="2" t="s">
        <v>46</v>
      </c>
      <c r="K8" s="6"/>
    </row>
    <row r="9" spans="1:11">
      <c r="A9" s="2" t="s">
        <v>45</v>
      </c>
      <c r="B9" s="3">
        <v>610007</v>
      </c>
      <c r="C9" s="2" t="e">
        <f>VLOOKUP(B9,#REF!,3,0)</f>
        <v>#REF!</v>
      </c>
      <c r="D9" s="3">
        <v>0.5</v>
      </c>
      <c r="E9" s="3">
        <v>16</v>
      </c>
      <c r="F9" s="3">
        <v>16</v>
      </c>
      <c r="G9" s="4"/>
      <c r="H9" s="4"/>
      <c r="I9" s="3" t="s">
        <v>50</v>
      </c>
      <c r="J9" s="2" t="s">
        <v>51</v>
      </c>
      <c r="K9" s="6"/>
    </row>
    <row r="10" spans="1:11">
      <c r="A10" s="2" t="s">
        <v>45</v>
      </c>
      <c r="B10" s="3">
        <v>610008</v>
      </c>
      <c r="C10" s="2" t="e">
        <f>VLOOKUP(B10,#REF!,3,0)</f>
        <v>#REF!</v>
      </c>
      <c r="D10" s="3">
        <v>0.5</v>
      </c>
      <c r="E10" s="3">
        <v>16</v>
      </c>
      <c r="F10" s="3">
        <v>16</v>
      </c>
      <c r="G10" s="4"/>
      <c r="H10" s="4"/>
      <c r="I10" s="3" t="s">
        <v>52</v>
      </c>
      <c r="J10" s="2" t="s">
        <v>51</v>
      </c>
      <c r="K10" s="6"/>
    </row>
    <row r="11" spans="1:11">
      <c r="A11" s="2" t="s">
        <v>45</v>
      </c>
      <c r="B11" s="3">
        <v>610013</v>
      </c>
      <c r="C11" s="2" t="e">
        <f>VLOOKUP(B11,#REF!,3,0)</f>
        <v>#REF!</v>
      </c>
      <c r="D11" s="3">
        <v>2</v>
      </c>
      <c r="E11" s="3">
        <v>32</v>
      </c>
      <c r="F11" s="3">
        <v>32</v>
      </c>
      <c r="G11" s="4"/>
      <c r="H11" s="4"/>
      <c r="I11" s="3">
        <v>1</v>
      </c>
      <c r="J11" s="2" t="s">
        <v>53</v>
      </c>
      <c r="K11" s="6" t="s">
        <v>54</v>
      </c>
    </row>
    <row r="12" spans="1:11">
      <c r="A12" s="2" t="s">
        <v>45</v>
      </c>
      <c r="B12" s="3">
        <v>610014</v>
      </c>
      <c r="C12" s="2" t="e">
        <f>VLOOKUP(B12,#REF!,3,0)</f>
        <v>#REF!</v>
      </c>
      <c r="D12" s="3">
        <v>2</v>
      </c>
      <c r="E12" s="3">
        <v>32</v>
      </c>
      <c r="F12" s="3">
        <v>32</v>
      </c>
      <c r="G12" s="4"/>
      <c r="H12" s="4"/>
      <c r="I12" s="3">
        <v>2</v>
      </c>
      <c r="J12" s="2" t="s">
        <v>53</v>
      </c>
      <c r="K12" s="6" t="s">
        <v>54</v>
      </c>
    </row>
    <row r="13" spans="1:11">
      <c r="A13" s="2" t="s">
        <v>45</v>
      </c>
      <c r="B13" s="3">
        <v>610015</v>
      </c>
      <c r="C13" s="2" t="e">
        <f>VLOOKUP(B13,#REF!,3,0)</f>
        <v>#REF!</v>
      </c>
      <c r="D13" s="3">
        <v>2</v>
      </c>
      <c r="E13" s="3">
        <v>32</v>
      </c>
      <c r="F13" s="3">
        <v>32</v>
      </c>
      <c r="G13" s="4"/>
      <c r="H13" s="4"/>
      <c r="I13" s="3">
        <v>3</v>
      </c>
      <c r="J13" s="2" t="s">
        <v>53</v>
      </c>
      <c r="K13" s="6" t="s">
        <v>54</v>
      </c>
    </row>
    <row r="14" spans="1:11">
      <c r="A14" s="2" t="s">
        <v>45</v>
      </c>
      <c r="B14" s="3">
        <v>610016</v>
      </c>
      <c r="C14" s="2" t="e">
        <f>VLOOKUP(B14,#REF!,3,0)</f>
        <v>#REF!</v>
      </c>
      <c r="D14" s="3">
        <v>2</v>
      </c>
      <c r="E14" s="3">
        <v>32</v>
      </c>
      <c r="F14" s="3">
        <v>32</v>
      </c>
      <c r="G14" s="4"/>
      <c r="H14" s="4"/>
      <c r="I14" s="3">
        <v>4</v>
      </c>
      <c r="J14" s="2" t="s">
        <v>53</v>
      </c>
      <c r="K14" s="6" t="s">
        <v>54</v>
      </c>
    </row>
    <row r="15" spans="1:11">
      <c r="A15" s="2" t="s">
        <v>45</v>
      </c>
      <c r="B15" s="3">
        <v>610021</v>
      </c>
      <c r="C15" s="2" t="e">
        <f>VLOOKUP(B15,#REF!,3,0)</f>
        <v>#REF!</v>
      </c>
      <c r="D15" s="3">
        <v>0.5</v>
      </c>
      <c r="E15" s="3">
        <v>16</v>
      </c>
      <c r="F15" s="3">
        <v>16</v>
      </c>
      <c r="G15" s="4"/>
      <c r="H15" s="3"/>
      <c r="I15" s="3">
        <v>1</v>
      </c>
      <c r="J15" s="2" t="s">
        <v>55</v>
      </c>
      <c r="K15" s="5"/>
    </row>
    <row r="16" spans="1:11">
      <c r="A16" s="2" t="s">
        <v>45</v>
      </c>
      <c r="B16" s="3">
        <v>610022</v>
      </c>
      <c r="C16" s="2" t="e">
        <f>VLOOKUP(B16,#REF!,3,0)</f>
        <v>#REF!</v>
      </c>
      <c r="D16" s="3">
        <v>0.5</v>
      </c>
      <c r="E16" s="3">
        <v>16</v>
      </c>
      <c r="F16" s="3">
        <v>16</v>
      </c>
      <c r="G16" s="4"/>
      <c r="H16" s="3"/>
      <c r="I16" s="3">
        <v>2</v>
      </c>
      <c r="J16" s="2" t="s">
        <v>55</v>
      </c>
      <c r="K16" s="5"/>
    </row>
    <row r="17" spans="1:11">
      <c r="A17" s="2" t="s">
        <v>45</v>
      </c>
      <c r="B17" s="3">
        <v>610023</v>
      </c>
      <c r="C17" s="2" t="e">
        <f>VLOOKUP(B17,#REF!,3,0)</f>
        <v>#REF!</v>
      </c>
      <c r="D17" s="3">
        <v>0.5</v>
      </c>
      <c r="E17" s="3">
        <v>16</v>
      </c>
      <c r="F17" s="3">
        <v>16</v>
      </c>
      <c r="G17" s="4"/>
      <c r="H17" s="3"/>
      <c r="I17" s="3">
        <v>3</v>
      </c>
      <c r="J17" s="2" t="s">
        <v>55</v>
      </c>
      <c r="K17" s="5"/>
    </row>
    <row r="18" spans="1:11">
      <c r="A18" s="2" t="s">
        <v>45</v>
      </c>
      <c r="B18" s="3">
        <v>610024</v>
      </c>
      <c r="C18" s="2" t="e">
        <f>VLOOKUP(B18,#REF!,3,0)</f>
        <v>#REF!</v>
      </c>
      <c r="D18" s="3">
        <v>0.5</v>
      </c>
      <c r="E18" s="3">
        <v>16</v>
      </c>
      <c r="F18" s="3">
        <v>16</v>
      </c>
      <c r="G18" s="4"/>
      <c r="H18" s="3"/>
      <c r="I18" s="3">
        <v>4</v>
      </c>
      <c r="J18" s="2" t="s">
        <v>55</v>
      </c>
      <c r="K18" s="5"/>
    </row>
    <row r="19" spans="1:11">
      <c r="A19" s="2" t="s">
        <v>45</v>
      </c>
      <c r="B19" s="3">
        <v>610027</v>
      </c>
      <c r="C19" s="2" t="e">
        <f>VLOOKUP(B19,#REF!,3,0)</f>
        <v>#REF!</v>
      </c>
      <c r="D19" s="3">
        <v>2</v>
      </c>
      <c r="E19" s="3">
        <v>32</v>
      </c>
      <c r="F19" s="3">
        <v>32</v>
      </c>
      <c r="G19" s="4"/>
      <c r="H19" s="4"/>
      <c r="I19" s="3">
        <v>2</v>
      </c>
      <c r="J19" s="2" t="s">
        <v>46</v>
      </c>
      <c r="K19" s="5"/>
    </row>
    <row r="20" spans="1:11">
      <c r="A20" s="2" t="s">
        <v>45</v>
      </c>
      <c r="B20" s="7" t="s">
        <v>56</v>
      </c>
      <c r="C20" s="8"/>
      <c r="D20" s="9">
        <f>SUM(D2:D19)</f>
        <v>25</v>
      </c>
      <c r="E20" s="9">
        <f>SUM(E2:E19)</f>
        <v>468</v>
      </c>
      <c r="F20" s="9">
        <f>SUM(F2:F19)</f>
        <v>468</v>
      </c>
      <c r="G20" s="9">
        <f>SUM(G2:G19)</f>
        <v>0</v>
      </c>
      <c r="H20" s="9">
        <f>SUM(H2:H19)</f>
        <v>0</v>
      </c>
      <c r="I20" s="10"/>
      <c r="J20" s="10"/>
      <c r="K20" s="11"/>
    </row>
    <row r="21" spans="1:11">
      <c r="A21" s="4" t="s">
        <v>57</v>
      </c>
      <c r="B21" s="3">
        <v>600804</v>
      </c>
      <c r="C21" s="2" t="e">
        <f>VLOOKUP(B21,#REF!,3,0)</f>
        <v>#REF!</v>
      </c>
      <c r="D21" s="3">
        <v>1</v>
      </c>
      <c r="E21" s="3">
        <v>16</v>
      </c>
      <c r="F21" s="3">
        <v>16</v>
      </c>
      <c r="G21" s="3"/>
      <c r="H21" s="4"/>
      <c r="I21" s="3">
        <v>3</v>
      </c>
      <c r="J21" s="2" t="s">
        <v>51</v>
      </c>
      <c r="K21" s="5"/>
    </row>
    <row r="22" spans="1:11">
      <c r="A22" s="4" t="s">
        <v>57</v>
      </c>
      <c r="B22" s="3">
        <v>600805</v>
      </c>
      <c r="C22" s="2" t="e">
        <f>VLOOKUP(B22,#REF!,3,0)</f>
        <v>#REF!</v>
      </c>
      <c r="D22" s="3">
        <v>1</v>
      </c>
      <c r="E22" s="3">
        <v>16</v>
      </c>
      <c r="F22" s="3">
        <v>16</v>
      </c>
      <c r="G22" s="3"/>
      <c r="H22" s="4"/>
      <c r="I22" s="3">
        <v>4</v>
      </c>
      <c r="J22" s="2" t="s">
        <v>51</v>
      </c>
      <c r="K22" s="5"/>
    </row>
    <row r="23" spans="1:11">
      <c r="A23" s="4" t="s">
        <v>57</v>
      </c>
      <c r="B23" s="7" t="s">
        <v>58</v>
      </c>
      <c r="C23" s="8"/>
      <c r="D23" s="9">
        <f>SUM(D21:D22)</f>
        <v>2</v>
      </c>
      <c r="E23" s="9">
        <f>SUM(E21:E22)</f>
        <v>32</v>
      </c>
      <c r="F23" s="9">
        <f>SUM(F21:F22)</f>
        <v>32</v>
      </c>
      <c r="G23" s="9">
        <f>SUM(G21:G22)</f>
        <v>0</v>
      </c>
      <c r="H23" s="9">
        <f>SUM(H21:H22)</f>
        <v>0</v>
      </c>
      <c r="I23" s="10"/>
      <c r="J23" s="10"/>
      <c r="K23" s="11"/>
    </row>
    <row r="24" spans="1:11">
      <c r="A24" s="4" t="s">
        <v>59</v>
      </c>
      <c r="B24" s="5">
        <v>610038</v>
      </c>
      <c r="C24" s="2" t="e">
        <f>VLOOKUP(B24,#REF!,3,0)</f>
        <v>#REF!</v>
      </c>
      <c r="D24" s="5">
        <v>4</v>
      </c>
      <c r="E24" s="5">
        <v>64</v>
      </c>
      <c r="F24" s="5">
        <v>64</v>
      </c>
      <c r="G24" s="3"/>
      <c r="H24" s="3"/>
      <c r="I24" s="3">
        <v>1</v>
      </c>
      <c r="J24" s="2" t="s">
        <v>60</v>
      </c>
      <c r="K24" s="5"/>
    </row>
    <row r="25" spans="1:11">
      <c r="A25" s="4" t="s">
        <v>59</v>
      </c>
      <c r="B25" s="5">
        <v>610062</v>
      </c>
      <c r="C25" s="2" t="e">
        <f>VLOOKUP(B25,#REF!,3,0)</f>
        <v>#REF!</v>
      </c>
      <c r="D25" s="5">
        <v>3</v>
      </c>
      <c r="E25" s="5">
        <v>48</v>
      </c>
      <c r="F25" s="5">
        <v>48</v>
      </c>
      <c r="G25" s="3"/>
      <c r="H25" s="3"/>
      <c r="I25" s="3">
        <v>1</v>
      </c>
      <c r="J25" s="12" t="s">
        <v>61</v>
      </c>
      <c r="K25" s="5"/>
    </row>
    <row r="26" spans="1:11">
      <c r="A26" s="4" t="s">
        <v>59</v>
      </c>
      <c r="B26" s="3">
        <v>610044</v>
      </c>
      <c r="C26" s="2" t="e">
        <f>VLOOKUP(B26,#REF!,3,0)</f>
        <v>#REF!</v>
      </c>
      <c r="D26" s="3">
        <v>3</v>
      </c>
      <c r="E26" s="3">
        <v>48</v>
      </c>
      <c r="F26" s="3">
        <v>48</v>
      </c>
      <c r="G26" s="3"/>
      <c r="H26" s="3"/>
      <c r="I26" s="3">
        <v>2</v>
      </c>
      <c r="J26" s="12" t="s">
        <v>62</v>
      </c>
      <c r="K26" s="5"/>
    </row>
    <row r="27" spans="1:11">
      <c r="A27" s="4" t="s">
        <v>59</v>
      </c>
      <c r="B27" s="5">
        <v>610039</v>
      </c>
      <c r="C27" s="2" t="e">
        <f>VLOOKUP(B27,#REF!,3,0)</f>
        <v>#REF!</v>
      </c>
      <c r="D27" s="5">
        <v>3</v>
      </c>
      <c r="E27" s="5">
        <v>48</v>
      </c>
      <c r="F27" s="5">
        <v>48</v>
      </c>
      <c r="G27" s="3"/>
      <c r="H27" s="3"/>
      <c r="I27" s="3">
        <v>2</v>
      </c>
      <c r="J27" s="2" t="s">
        <v>60</v>
      </c>
      <c r="K27" s="5"/>
    </row>
    <row r="28" spans="1:11">
      <c r="A28" s="4" t="s">
        <v>59</v>
      </c>
      <c r="B28" s="5">
        <v>610066</v>
      </c>
      <c r="C28" s="2" t="e">
        <f>VLOOKUP(B28,#REF!,3,0)</f>
        <v>#REF!</v>
      </c>
      <c r="D28" s="5">
        <v>3</v>
      </c>
      <c r="E28" s="5">
        <v>48</v>
      </c>
      <c r="F28" s="5">
        <v>48</v>
      </c>
      <c r="G28" s="3"/>
      <c r="H28" s="3"/>
      <c r="I28" s="3">
        <v>2</v>
      </c>
      <c r="J28" s="12" t="s">
        <v>61</v>
      </c>
      <c r="K28" s="5"/>
    </row>
    <row r="29" spans="1:11">
      <c r="A29" s="4" t="s">
        <v>59</v>
      </c>
      <c r="B29" s="3">
        <v>610316</v>
      </c>
      <c r="C29" s="2" t="e">
        <f>VLOOKUP(B29,#REF!,3,0)</f>
        <v>#REF!</v>
      </c>
      <c r="D29" s="3">
        <v>4</v>
      </c>
      <c r="E29" s="3">
        <v>64</v>
      </c>
      <c r="F29" s="3">
        <v>48</v>
      </c>
      <c r="G29" s="3">
        <v>16</v>
      </c>
      <c r="H29" s="4"/>
      <c r="I29" s="3">
        <v>2</v>
      </c>
      <c r="J29" s="2" t="s">
        <v>60</v>
      </c>
      <c r="K29" s="5"/>
    </row>
    <row r="30" spans="1:11">
      <c r="A30" s="4" t="s">
        <v>59</v>
      </c>
      <c r="B30" s="3">
        <v>612080</v>
      </c>
      <c r="C30" s="2" t="e">
        <f>VLOOKUP(B30,#REF!,3,0)</f>
        <v>#REF!</v>
      </c>
      <c r="D30" s="3">
        <v>2</v>
      </c>
      <c r="E30" s="3">
        <v>32</v>
      </c>
      <c r="F30" s="3">
        <v>32</v>
      </c>
      <c r="G30" s="4"/>
      <c r="H30" s="4"/>
      <c r="I30" s="3">
        <v>2</v>
      </c>
      <c r="J30" s="2" t="s">
        <v>63</v>
      </c>
      <c r="K30" s="6"/>
    </row>
    <row r="31" spans="1:11">
      <c r="A31" s="4" t="s">
        <v>59</v>
      </c>
      <c r="B31" s="3">
        <v>614424</v>
      </c>
      <c r="C31" s="2" t="e">
        <f>VLOOKUP(B31,#REF!,3,0)</f>
        <v>#REF!</v>
      </c>
      <c r="D31" s="3">
        <v>2</v>
      </c>
      <c r="E31" s="3">
        <v>32</v>
      </c>
      <c r="F31" s="3">
        <v>32</v>
      </c>
      <c r="G31" s="4"/>
      <c r="H31" s="4"/>
      <c r="I31" s="3">
        <v>3</v>
      </c>
      <c r="J31" s="2" t="s">
        <v>53</v>
      </c>
      <c r="K31" s="6"/>
    </row>
    <row r="32" ht="22.5" spans="1:11">
      <c r="A32" s="4" t="s">
        <v>59</v>
      </c>
      <c r="B32" s="4"/>
      <c r="C32" s="10" t="s">
        <v>64</v>
      </c>
      <c r="D32" s="3">
        <v>6</v>
      </c>
      <c r="E32" s="3">
        <v>96</v>
      </c>
      <c r="F32" s="3">
        <v>96</v>
      </c>
      <c r="G32" s="4"/>
      <c r="H32" s="4"/>
      <c r="I32" s="3" t="s">
        <v>65</v>
      </c>
      <c r="J32" s="2" t="s">
        <v>66</v>
      </c>
      <c r="K32" s="6" t="s">
        <v>67</v>
      </c>
    </row>
    <row r="33" ht="21" spans="1:11">
      <c r="A33" s="4" t="s">
        <v>59</v>
      </c>
      <c r="B33" s="4"/>
      <c r="C33" s="2" t="s">
        <v>68</v>
      </c>
      <c r="D33" s="3">
        <v>6</v>
      </c>
      <c r="E33" s="3">
        <v>96</v>
      </c>
      <c r="F33" s="3">
        <v>96</v>
      </c>
      <c r="G33" s="4"/>
      <c r="H33" s="4"/>
      <c r="I33" s="3" t="s">
        <v>65</v>
      </c>
      <c r="J33" s="2" t="s">
        <v>66</v>
      </c>
      <c r="K33" s="6"/>
    </row>
    <row r="34" spans="1:11">
      <c r="A34" s="4" t="s">
        <v>59</v>
      </c>
      <c r="B34" s="7" t="s">
        <v>69</v>
      </c>
      <c r="C34" s="8"/>
      <c r="D34" s="9">
        <f>SUM(D24:D33)</f>
        <v>36</v>
      </c>
      <c r="E34" s="9">
        <f>SUM(E24:E33)</f>
        <v>576</v>
      </c>
      <c r="F34" s="9">
        <f>SUM(F24:F33)</f>
        <v>560</v>
      </c>
      <c r="G34" s="9">
        <f>SUM(G24:G33)</f>
        <v>16</v>
      </c>
      <c r="H34" s="9">
        <f>SUM(H24:H33)</f>
        <v>0</v>
      </c>
      <c r="I34" s="10"/>
      <c r="J34" s="10"/>
      <c r="K34" s="11"/>
    </row>
    <row r="35" spans="1:11">
      <c r="A35" s="4"/>
      <c r="B35" s="7" t="s">
        <v>70</v>
      </c>
      <c r="C35" s="8"/>
      <c r="D35" s="9">
        <f>D20+D23+D34</f>
        <v>63</v>
      </c>
      <c r="E35" s="9">
        <f>E20+E23+E34</f>
        <v>1076</v>
      </c>
      <c r="F35" s="9">
        <f>F20+F23+F34</f>
        <v>1060</v>
      </c>
      <c r="G35" s="9">
        <f>G20+G23+G34</f>
        <v>16</v>
      </c>
      <c r="H35" s="9">
        <f>H20+H23+H34</f>
        <v>0</v>
      </c>
      <c r="I35" s="10"/>
      <c r="J35" s="2"/>
      <c r="K35" s="12"/>
    </row>
  </sheetData>
  <mergeCells count="4">
    <mergeCell ref="B20:C20"/>
    <mergeCell ref="B23:C23"/>
    <mergeCell ref="B34:C34"/>
    <mergeCell ref="B35:C3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辅修生物技术24版</vt:lpstr>
      <vt:lpstr>平台课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WenJiKai</dc:creator>
  <cp:lastModifiedBy>lsh127</cp:lastModifiedBy>
  <dcterms:created xsi:type="dcterms:W3CDTF">2015-06-05T18:19:00Z</dcterms:created>
  <dcterms:modified xsi:type="dcterms:W3CDTF">2026-01-20T07:13:08Z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A9B001411E0D4768A061C1A16B5BAC19_13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